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'Лист3'!$A$1:$S$47</definedName>
  </definedNames>
  <calcPr fullCalcOnLoad="1"/>
</workbook>
</file>

<file path=xl/sharedStrings.xml><?xml version="1.0" encoding="utf-8"?>
<sst xmlns="http://schemas.openxmlformats.org/spreadsheetml/2006/main" count="122" uniqueCount="89">
  <si>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</si>
  <si>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</si>
  <si>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</si>
  <si>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</si>
  <si>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</si>
  <si>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</si>
  <si>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</si>
  <si>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</si>
  <si>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</si>
  <si>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</si>
  <si>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</si>
  <si>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</si>
  <si>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</si>
  <si>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</si>
  <si>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</si>
  <si>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</si>
  <si>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</si>
  <si>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</si>
  <si>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</si>
  <si>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</si>
  <si>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</si>
  <si>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</si>
  <si>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</si>
  <si>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</si>
  <si>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</si>
  <si>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</si>
  <si>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</si>
  <si>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</si>
  <si>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</si>
  <si>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</si>
  <si>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</si>
  <si>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</si>
  <si>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</si>
  <si>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</si>
  <si>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</si>
  <si>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</si>
  <si>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</si>
  <si>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</si>
  <si>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</si>
  <si>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</si>
  <si>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</si>
  <si>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</si>
  <si>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</si>
  <si>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</si>
  <si>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</si>
  <si>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</si>
  <si>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</si>
  <si>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</si>
  <si>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</si>
  <si>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</si>
  <si>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</si>
  <si>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</si>
  <si>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</si>
  <si>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</si>
  <si>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</si>
  <si>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</si>
  <si>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</si>
  <si>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</si>
  <si>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</si>
  <si>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</si>
  <si>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</si>
  <si>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</si>
  <si>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</si>
  <si>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</si>
  <si>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</si>
  <si>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</si>
  <si>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</si>
  <si>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</si>
  <si>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</si>
  <si>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</si>
  <si>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</si>
  <si>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</si>
  <si>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</si>
  <si>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</si>
  <si>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</si>
  <si>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</si>
  <si>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</si>
  <si>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</si>
  <si>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</si>
  <si>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</si>
  <si>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02201906</t>
  </si>
  <si>
    <t>№01203000116190000720001/ от 13.06.2019г.</t>
  </si>
  <si>
    <t>Начальник ФУ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</si>
  <si>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</si>
  <si>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</si>
  <si>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</si>
  <si>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</si>
  <si>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</si>
  <si>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>по состоянию на 01.05.2021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</si>
</sst>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  <numFmt numFmtId="189" formatCode="mmm/yyyy"/>
    <numFmt numFmtId="190" formatCode="#,##0.00_ ;[Red]\-#,##0.00\ 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87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82" zoomScaleSheetLayoutView="82" zoomScalePageLayoutView="0" workbookViewId="0" topLeftCell="D25">
      <selection activeCell="K33" sqref="K33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92" t="s">
        <v>49</v>
      </c>
      <c r="O1" s="102"/>
      <c r="P1" s="102"/>
      <c r="Q1" s="102"/>
      <c r="R1" s="102"/>
    </row>
    <row r="2" spans="11:18" ht="12.75" customHeight="1">
      <c r="K2" s="7"/>
      <c r="L2" s="71"/>
      <c r="M2" s="71"/>
      <c r="N2" s="92" t="s">
        <v>50</v>
      </c>
      <c r="O2" s="102"/>
      <c r="P2" s="102"/>
      <c r="Q2" s="102"/>
      <c r="R2" s="102"/>
    </row>
    <row r="3" spans="11:18" ht="12" customHeight="1">
      <c r="K3" s="6"/>
      <c r="L3" s="6"/>
      <c r="M3" s="6"/>
      <c r="N3" s="92" t="s">
        <v>64</v>
      </c>
      <c r="O3" s="102"/>
      <c r="P3" s="102"/>
      <c r="Q3" s="102"/>
      <c r="R3" s="102"/>
    </row>
    <row r="4" spans="11:18" ht="10.5" customHeight="1">
      <c r="K4" s="7"/>
      <c r="L4" s="71"/>
      <c r="M4" s="71"/>
      <c r="N4" s="103" t="s">
        <v>62</v>
      </c>
      <c r="O4" s="102"/>
      <c r="P4" s="102"/>
      <c r="Q4" s="102"/>
      <c r="R4" s="102"/>
    </row>
    <row r="5" spans="14:18" ht="8.25" customHeight="1">
      <c r="N5" s="92" t="s">
        <v>60</v>
      </c>
      <c r="O5" s="92"/>
      <c r="P5" s="92"/>
      <c r="Q5" s="92"/>
      <c r="R5" s="92"/>
    </row>
    <row r="6" ht="6.75" customHeight="1"/>
    <row r="7" spans="1:18" ht="15.75">
      <c r="A7" s="72" t="s">
        <v>63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3" ht="19.5" customHeight="1">
      <c r="A8" s="1"/>
      <c r="B8" s="1"/>
      <c r="C8" s="1"/>
      <c r="D8" s="1"/>
      <c r="E8" s="1"/>
      <c r="F8" s="4"/>
      <c r="G8" s="93" t="s">
        <v>88</v>
      </c>
      <c r="H8" s="93"/>
      <c r="I8" s="94"/>
      <c r="J8" s="94"/>
      <c r="K8" s="95"/>
      <c r="L8" s="95"/>
      <c r="M8" s="95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7" t="s">
        <v>61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89"/>
      <c r="P10" s="89"/>
      <c r="Q10" s="89"/>
      <c r="R10" s="90"/>
    </row>
    <row r="11" spans="1:18" ht="59.25" customHeight="1">
      <c r="A11" s="56" t="s">
        <v>76</v>
      </c>
      <c r="B11" s="56" t="s">
        <v>43</v>
      </c>
      <c r="C11" s="56" t="s">
        <v>45</v>
      </c>
      <c r="D11" s="56" t="s">
        <v>24</v>
      </c>
      <c r="E11" s="56" t="s">
        <v>25</v>
      </c>
      <c r="F11" s="56" t="s">
        <v>56</v>
      </c>
      <c r="G11" s="56" t="s">
        <v>47</v>
      </c>
      <c r="H11" s="56" t="s">
        <v>46</v>
      </c>
      <c r="I11" s="56" t="s">
        <v>26</v>
      </c>
      <c r="J11" s="69" t="s">
        <v>44</v>
      </c>
      <c r="K11" s="56" t="s">
        <v>48</v>
      </c>
      <c r="L11" s="56" t="s">
        <v>13</v>
      </c>
      <c r="M11" s="67" t="s">
        <v>2</v>
      </c>
      <c r="N11" s="68"/>
      <c r="O11" s="67" t="s">
        <v>4</v>
      </c>
      <c r="P11" s="68"/>
      <c r="Q11" s="56" t="s">
        <v>27</v>
      </c>
      <c r="R11" s="56" t="s">
        <v>52</v>
      </c>
    </row>
    <row r="12" spans="1:18" ht="111.75" customHeight="1">
      <c r="A12" s="57"/>
      <c r="B12" s="57"/>
      <c r="C12" s="57"/>
      <c r="D12" s="57"/>
      <c r="E12" s="57"/>
      <c r="F12" s="57"/>
      <c r="G12" s="57"/>
      <c r="H12" s="57"/>
      <c r="I12" s="57"/>
      <c r="J12" s="70"/>
      <c r="K12" s="57"/>
      <c r="L12" s="57"/>
      <c r="M12" s="12" t="s">
        <v>51</v>
      </c>
      <c r="N12" s="12" t="s">
        <v>3</v>
      </c>
      <c r="O12" s="12" t="s">
        <v>57</v>
      </c>
      <c r="P12" s="12" t="s">
        <v>58</v>
      </c>
      <c r="Q12" s="56"/>
      <c r="R12" s="56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74" t="s">
        <v>75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76"/>
      <c r="P16" s="76"/>
      <c r="Q16" s="76"/>
      <c r="R16" s="77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58" t="s">
        <v>71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0"/>
      <c r="Q19" s="60"/>
      <c r="R19" s="61"/>
    </row>
    <row r="20" spans="1:18" ht="38.25" customHeight="1">
      <c r="A20" s="56" t="s">
        <v>76</v>
      </c>
      <c r="B20" s="62" t="s">
        <v>21</v>
      </c>
      <c r="C20" s="62" t="s">
        <v>23</v>
      </c>
      <c r="D20" s="62" t="s">
        <v>31</v>
      </c>
      <c r="E20" s="62" t="s">
        <v>22</v>
      </c>
      <c r="F20" s="62" t="s">
        <v>38</v>
      </c>
      <c r="G20" s="62" t="s">
        <v>5</v>
      </c>
      <c r="H20" s="62"/>
      <c r="I20" s="63" t="s">
        <v>28</v>
      </c>
      <c r="J20" s="85"/>
      <c r="K20" s="86"/>
      <c r="L20" s="62" t="s">
        <v>8</v>
      </c>
      <c r="M20" s="62"/>
      <c r="N20" s="62"/>
      <c r="O20" s="63" t="s">
        <v>20</v>
      </c>
      <c r="P20" s="85"/>
      <c r="Q20" s="86"/>
      <c r="R20" s="62" t="s">
        <v>19</v>
      </c>
    </row>
    <row r="21" spans="1:18" ht="63" customHeight="1">
      <c r="A21" s="57"/>
      <c r="B21" s="62"/>
      <c r="C21" s="62"/>
      <c r="D21" s="84"/>
      <c r="E21" s="62"/>
      <c r="F21" s="62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2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>
      <c r="A24" s="30" t="s">
        <v>80</v>
      </c>
      <c r="B24" s="20" t="s">
        <v>81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>
      <c r="A25" s="30" t="s">
        <v>83</v>
      </c>
      <c r="B25" s="20" t="s">
        <v>84</v>
      </c>
      <c r="C25" s="20" t="s">
        <v>78</v>
      </c>
      <c r="D25" s="31">
        <v>9000000</v>
      </c>
      <c r="E25" s="22">
        <v>0.095333333</v>
      </c>
      <c r="F25" s="23"/>
      <c r="G25" s="24">
        <v>43985</v>
      </c>
      <c r="H25" s="31">
        <v>9000000</v>
      </c>
      <c r="I25" s="21">
        <v>959378.65</v>
      </c>
      <c r="J25" s="31">
        <v>46607.13</v>
      </c>
      <c r="K25" s="31">
        <f>I25+J25</f>
        <v>1005985.78</v>
      </c>
      <c r="L25" s="31">
        <v>959378.65</v>
      </c>
      <c r="M25" s="31">
        <v>46607.13</v>
      </c>
      <c r="N25" s="31">
        <f>L25+M25</f>
        <v>1005985.78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9000000</v>
      </c>
      <c r="E26" s="18"/>
      <c r="F26" s="17"/>
      <c r="G26" s="36"/>
      <c r="H26" s="32">
        <f>H24+H25</f>
        <v>9000000</v>
      </c>
      <c r="I26" s="32">
        <f>I24+I25</f>
        <v>959378.65</v>
      </c>
      <c r="J26" s="32">
        <f aca="true" t="shared" si="0" ref="J26:Q26">J24+J25</f>
        <v>46607.13</v>
      </c>
      <c r="K26" s="32">
        <f t="shared" si="0"/>
        <v>1005985.78</v>
      </c>
      <c r="L26" s="32">
        <f t="shared" si="0"/>
        <v>959378.65</v>
      </c>
      <c r="M26" s="32">
        <f t="shared" si="0"/>
        <v>46607.13</v>
      </c>
      <c r="N26" s="32">
        <f t="shared" si="0"/>
        <v>1005985.78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98" t="s">
        <v>72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0"/>
      <c r="O27" s="100"/>
      <c r="P27" s="100"/>
      <c r="Q27" s="100"/>
      <c r="R27" s="101"/>
      <c r="S27" s="43"/>
    </row>
    <row r="28" spans="1:18" s="35" customFormat="1" ht="42.75" customHeight="1">
      <c r="A28" s="96" t="s">
        <v>76</v>
      </c>
      <c r="B28" s="81" t="s">
        <v>21</v>
      </c>
      <c r="C28" s="81" t="s">
        <v>23</v>
      </c>
      <c r="D28" s="81" t="s">
        <v>31</v>
      </c>
      <c r="E28" s="81" t="s">
        <v>22</v>
      </c>
      <c r="F28" s="81" t="s">
        <v>38</v>
      </c>
      <c r="G28" s="81" t="s">
        <v>5</v>
      </c>
      <c r="H28" s="81"/>
      <c r="I28" s="78" t="s">
        <v>28</v>
      </c>
      <c r="J28" s="79"/>
      <c r="K28" s="80"/>
      <c r="L28" s="81" t="s">
        <v>8</v>
      </c>
      <c r="M28" s="81"/>
      <c r="N28" s="81"/>
      <c r="O28" s="78" t="s">
        <v>20</v>
      </c>
      <c r="P28" s="79"/>
      <c r="Q28" s="80"/>
      <c r="R28" s="81" t="s">
        <v>19</v>
      </c>
    </row>
    <row r="29" spans="1:18" s="35" customFormat="1" ht="93" customHeight="1">
      <c r="A29" s="97"/>
      <c r="B29" s="81"/>
      <c r="C29" s="81"/>
      <c r="D29" s="91"/>
      <c r="E29" s="81"/>
      <c r="F29" s="81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81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41">
        <v>5880000</v>
      </c>
      <c r="J32" s="41">
        <f>1958015.94-419999.99-358724.99-275112.68-246165.24</f>
        <v>658013.04</v>
      </c>
      <c r="K32" s="41">
        <f>I32+J32</f>
        <v>6538013.04</v>
      </c>
      <c r="L32" s="41">
        <v>500000</v>
      </c>
      <c r="M32" s="41">
        <f>18103.15+16351.23+18103.15+16575.69</f>
        <v>69133.22</v>
      </c>
      <c r="N32" s="41">
        <f>L32+M32</f>
        <v>569133.22</v>
      </c>
      <c r="O32" s="41">
        <f>I32-L32</f>
        <v>5380000</v>
      </c>
      <c r="P32" s="41">
        <f>J32-M32</f>
        <v>588879.8200000001</v>
      </c>
      <c r="Q32" s="41">
        <f>P32+O32</f>
        <v>5968879.82</v>
      </c>
      <c r="R32" s="52">
        <v>0</v>
      </c>
    </row>
    <row r="33" spans="1:18" s="35" customFormat="1" ht="62.25" customHeight="1">
      <c r="A33" s="46" t="s">
        <v>87</v>
      </c>
      <c r="B33" s="47" t="s">
        <v>85</v>
      </c>
      <c r="C33" s="47" t="s">
        <v>86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1">
        <v>6292895.96</v>
      </c>
      <c r="J33" s="41">
        <v>19068.8</v>
      </c>
      <c r="K33" s="41">
        <f>I33+J33</f>
        <v>6311964.76</v>
      </c>
      <c r="L33" s="41">
        <v>500000</v>
      </c>
      <c r="M33" s="41">
        <f>171.94+534.47+482.74+522.14+476.13</f>
        <v>2187.42</v>
      </c>
      <c r="N33" s="41">
        <f>L33+M33</f>
        <v>502187.42</v>
      </c>
      <c r="O33" s="41">
        <f>I33-L33</f>
        <v>5792895.96</v>
      </c>
      <c r="P33" s="41">
        <f>19240.74-M33</f>
        <v>17053.32</v>
      </c>
      <c r="Q33" s="41">
        <f>P33+O33</f>
        <v>5809949.28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M34">H32+H33</f>
        <v>14692895.96</v>
      </c>
      <c r="I34" s="37">
        <f>I32+I33</f>
        <v>12172895.96</v>
      </c>
      <c r="J34" s="37">
        <f t="shared" si="1"/>
        <v>677081.8400000001</v>
      </c>
      <c r="K34" s="37">
        <f t="shared" si="1"/>
        <v>12849977.8</v>
      </c>
      <c r="L34" s="37">
        <f t="shared" si="1"/>
        <v>1000000</v>
      </c>
      <c r="M34" s="37">
        <f>M32+M33</f>
        <v>71320.64</v>
      </c>
      <c r="N34" s="37">
        <f>N32+N33</f>
        <v>1071320.64</v>
      </c>
      <c r="O34" s="37">
        <f>O32+O33</f>
        <v>11172895.96</v>
      </c>
      <c r="P34" s="37">
        <f>P32+P33</f>
        <v>605933.14</v>
      </c>
      <c r="Q34" s="37">
        <f>Q32+Q33</f>
        <v>11778829.100000001</v>
      </c>
      <c r="R34" s="28">
        <v>0</v>
      </c>
    </row>
    <row r="35" spans="1:18" ht="33" customHeight="1">
      <c r="A35" s="87" t="s">
        <v>65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9"/>
      <c r="P35" s="89"/>
      <c r="Q35" s="89"/>
      <c r="R35" s="90"/>
    </row>
    <row r="36" spans="1:18" ht="27" customHeight="1">
      <c r="A36" s="56" t="s">
        <v>76</v>
      </c>
      <c r="B36" s="62" t="s">
        <v>10</v>
      </c>
      <c r="C36" s="62" t="s">
        <v>11</v>
      </c>
      <c r="D36" s="62" t="s">
        <v>12</v>
      </c>
      <c r="E36" s="62" t="s">
        <v>13</v>
      </c>
      <c r="F36" s="62" t="s">
        <v>14</v>
      </c>
      <c r="G36" s="62" t="s">
        <v>41</v>
      </c>
      <c r="H36" s="62" t="s">
        <v>54</v>
      </c>
      <c r="I36" s="62" t="s">
        <v>53</v>
      </c>
      <c r="J36" s="62" t="s">
        <v>55</v>
      </c>
      <c r="K36" s="62" t="s">
        <v>15</v>
      </c>
      <c r="L36" s="62" t="s">
        <v>16</v>
      </c>
      <c r="M36" s="62" t="s">
        <v>17</v>
      </c>
      <c r="N36" s="63" t="s">
        <v>9</v>
      </c>
      <c r="O36" s="64"/>
      <c r="P36" s="65"/>
      <c r="Q36" s="62" t="s">
        <v>40</v>
      </c>
      <c r="R36" s="62" t="s">
        <v>42</v>
      </c>
    </row>
    <row r="37" spans="1:18" ht="117.75" customHeight="1">
      <c r="A37" s="57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5" t="s">
        <v>6</v>
      </c>
      <c r="O37" s="5" t="s">
        <v>7</v>
      </c>
      <c r="P37" s="5" t="s">
        <v>18</v>
      </c>
      <c r="Q37" s="62"/>
      <c r="R37" s="62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2" spans="2:13" ht="15.75">
      <c r="B42" s="7" t="s">
        <v>82</v>
      </c>
      <c r="C42" s="1"/>
      <c r="D42" s="1"/>
      <c r="E42" s="3"/>
      <c r="F42" s="3"/>
      <c r="G42" s="3"/>
      <c r="H42" s="3"/>
      <c r="I42" s="3"/>
      <c r="J42" s="29" t="s">
        <v>79</v>
      </c>
      <c r="K42" s="3"/>
      <c r="L42" s="3"/>
      <c r="M42" s="33"/>
    </row>
    <row r="43" spans="1:13" ht="15.75">
      <c r="A43" s="82" t="s">
        <v>66</v>
      </c>
      <c r="B43" s="82"/>
      <c r="C43" s="82"/>
      <c r="D43" s="82"/>
      <c r="E43" s="83"/>
      <c r="M43" s="39"/>
    </row>
    <row r="44" spans="2:13" ht="15.75">
      <c r="B44" s="71" t="s">
        <v>35</v>
      </c>
      <c r="C44" s="71"/>
      <c r="D44" s="55">
        <v>13132274.61</v>
      </c>
      <c r="E44" s="7" t="s">
        <v>0</v>
      </c>
      <c r="M44" s="39"/>
    </row>
    <row r="45" spans="2:13" ht="15.75">
      <c r="B45" s="7" t="s">
        <v>36</v>
      </c>
      <c r="C45" s="7"/>
      <c r="D45" s="54">
        <f>O26+O34</f>
        <v>11172895.96</v>
      </c>
      <c r="E45" s="7" t="s">
        <v>0</v>
      </c>
      <c r="M45" s="39"/>
    </row>
    <row r="46" spans="2:13" ht="15.75">
      <c r="B46" s="7"/>
      <c r="C46" s="7"/>
      <c r="D46" s="40"/>
      <c r="E46" s="7"/>
      <c r="M46" s="39"/>
    </row>
    <row r="47" spans="2:5" ht="15.75">
      <c r="B47" s="42">
        <v>44317</v>
      </c>
      <c r="C47" s="7"/>
      <c r="D47" s="40"/>
      <c r="E47" s="7"/>
    </row>
  </sheetData>
  <sheetProtection/>
  <mergeCells count="70">
    <mergeCell ref="A27:R27"/>
    <mergeCell ref="D11:D12"/>
    <mergeCell ref="E11:E12"/>
    <mergeCell ref="F11:F12"/>
    <mergeCell ref="N1:R1"/>
    <mergeCell ref="L2:M2"/>
    <mergeCell ref="L4:M4"/>
    <mergeCell ref="N4:R4"/>
    <mergeCell ref="N3:R3"/>
    <mergeCell ref="N2:R2"/>
    <mergeCell ref="C28:C29"/>
    <mergeCell ref="D28:D29"/>
    <mergeCell ref="E28:E29"/>
    <mergeCell ref="O20:Q20"/>
    <mergeCell ref="N5:R5"/>
    <mergeCell ref="G8:M8"/>
    <mergeCell ref="A10:R10"/>
    <mergeCell ref="Q11:Q12"/>
    <mergeCell ref="R11:R12"/>
    <mergeCell ref="A28:A29"/>
    <mergeCell ref="G20:H20"/>
    <mergeCell ref="I28:K28"/>
    <mergeCell ref="F20:F21"/>
    <mergeCell ref="A20:A21"/>
    <mergeCell ref="C20:C21"/>
    <mergeCell ref="A11:A12"/>
    <mergeCell ref="B11:B12"/>
    <mergeCell ref="C11:C12"/>
    <mergeCell ref="H11:H12"/>
    <mergeCell ref="B28:B29"/>
    <mergeCell ref="A36:A37"/>
    <mergeCell ref="B36:B37"/>
    <mergeCell ref="C36:C37"/>
    <mergeCell ref="D36:D37"/>
    <mergeCell ref="L36:L37"/>
    <mergeCell ref="F28:F29"/>
    <mergeCell ref="G28:H28"/>
    <mergeCell ref="L28:N28"/>
    <mergeCell ref="A35:R35"/>
    <mergeCell ref="Q36:Q37"/>
    <mergeCell ref="B44:C44"/>
    <mergeCell ref="A7:R7"/>
    <mergeCell ref="A16:R16"/>
    <mergeCell ref="O28:Q28"/>
    <mergeCell ref="R28:R29"/>
    <mergeCell ref="A43:E43"/>
    <mergeCell ref="D20:D21"/>
    <mergeCell ref="I20:K20"/>
    <mergeCell ref="L20:N20"/>
    <mergeCell ref="B20:B21"/>
    <mergeCell ref="M11:N11"/>
    <mergeCell ref="I11:I12"/>
    <mergeCell ref="J11:J12"/>
    <mergeCell ref="K11:K12"/>
    <mergeCell ref="E36:E37"/>
    <mergeCell ref="G36:G37"/>
    <mergeCell ref="I36:I37"/>
    <mergeCell ref="K36:K37"/>
    <mergeCell ref="F36:F37"/>
    <mergeCell ref="G11:G12"/>
    <mergeCell ref="L11:L12"/>
    <mergeCell ref="A19:R19"/>
    <mergeCell ref="R20:R21"/>
    <mergeCell ref="E20:E21"/>
    <mergeCell ref="N36:P36"/>
    <mergeCell ref="R36:R37"/>
    <mergeCell ref="M36:M37"/>
    <mergeCell ref="H36:H37"/>
    <mergeCell ref="J36:J37"/>
    <mergeCell ref="O11:P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Fin113-4</cp:lastModifiedBy>
  <cp:lastPrinted>2021-04-27T02:01:51Z</cp:lastPrinted>
  <dcterms:created xsi:type="dcterms:W3CDTF">1996-10-08T23:32:33Z</dcterms:created>
  <dcterms:modified xsi:type="dcterms:W3CDTF">2021-05-05T03:22:43Z</dcterms:modified>
  <cp:category/>
  <cp:version/>
  <cp:contentType/>
  <cp:contentStatus/>
</cp:coreProperties>
</file>