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'Лист3'!$A$1:$S$46</definedName>
  </definedNames>
  <calcPr fullCalcOnLoad="1" refMode="R1C1"/>
</workbook>
</file>

<file path=xl/sharedStrings.xml><?xml version="1.0" encoding="utf-8"?>
<sst xmlns="http://schemas.openxmlformats.org/spreadsheetml/2006/main" count="119" uniqueCount="86">
  <si>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</si>
  <si>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</si>
  <si>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</si>
  <si>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</si>
  <si>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</si>
  <si>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</si>
  <si>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</si>
  <si>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</si>
  <si>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</si>
  <si>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</si>
  <si>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</si>
  <si>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</si>
  <si>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</si>
  <si>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</si>
  <si>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</si>
  <si>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</si>
  <si>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</si>
  <si>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</si>
  <si>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</si>
  <si>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</si>
  <si>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</si>
  <si>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</si>
  <si>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</si>
  <si>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</si>
  <si>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</si>
  <si>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</si>
  <si>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</si>
  <si>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</si>
  <si>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</si>
  <si>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</si>
  <si>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</si>
  <si>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</si>
  <si>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</si>
  <si>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</si>
  <si>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</si>
  <si>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</si>
  <si>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</si>
  <si>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</si>
  <si>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</si>
  <si>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</si>
  <si>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</si>
  <si>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</si>
  <si>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</si>
  <si>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</si>
  <si>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</si>
  <si>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</si>
  <si>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</si>
  <si>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</si>
  <si>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</si>
  <si>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</si>
  <si>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</si>
  <si>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</si>
  <si>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</si>
  <si>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</si>
  <si>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</si>
  <si>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</si>
  <si>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</si>
  <si>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</si>
  <si>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</si>
  <si>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</si>
  <si>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</si>
  <si>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</si>
  <si>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</si>
  <si>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</si>
  <si>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</si>
  <si>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</si>
  <si>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</si>
  <si>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</si>
  <si>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</si>
  <si>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</si>
  <si>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</si>
  <si>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</si>
  <si>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</si>
  <si>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</si>
  <si>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</si>
  <si>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</si>
  <si>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</si>
  <si>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</si>
  <si>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</si>
  <si>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</si>
  <si>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</si>
  <si>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02201906</t>
  </si>
  <si>
    <t>№01203000116190000720001/ от 13.06.2019г.</t>
  </si>
  <si>
    <t>Начальник ФУ</t>
  </si>
  <si>
    <t>по состоянию на 01.07.2020 г.</t>
  </si>
  <si>
    <t>№ 0120300011620000058 от 03.06.2020г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</si>
</sst>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8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64" zoomScaleSheetLayoutView="64" zoomScalePageLayoutView="0" workbookViewId="0" topLeftCell="A16">
      <selection activeCell="M26" sqref="M26"/>
    </sheetView>
  </sheetViews>
  <sheetFormatPr defaultColWidth="9.140625" defaultRowHeight="12.75"/>
  <cols>
    <col min="1" max="1" width="8.00390625" style="43" customWidth="1"/>
    <col min="2" max="2" width="12.57421875" style="43" customWidth="1"/>
    <col min="3" max="3" width="9.7109375" style="43" customWidth="1"/>
    <col min="4" max="4" width="11.8515625" style="43" customWidth="1"/>
    <col min="5" max="5" width="9.140625" style="43" customWidth="1"/>
    <col min="6" max="6" width="7.8515625" style="43" customWidth="1"/>
    <col min="7" max="7" width="13.8515625" style="43" customWidth="1"/>
    <col min="8" max="8" width="13.7109375" style="43" customWidth="1"/>
    <col min="9" max="9" width="11.8515625" style="43" customWidth="1"/>
    <col min="10" max="10" width="12.8515625" style="43" customWidth="1"/>
    <col min="11" max="11" width="15.421875" style="43" customWidth="1"/>
    <col min="12" max="12" width="20.00390625" style="43" customWidth="1"/>
    <col min="13" max="13" width="16.57421875" style="43" customWidth="1"/>
    <col min="14" max="14" width="16.7109375" style="43" customWidth="1"/>
    <col min="15" max="15" width="10.8515625" style="43" customWidth="1"/>
    <col min="16" max="16" width="14.00390625" style="43" customWidth="1"/>
    <col min="17" max="17" width="15.00390625" style="43" customWidth="1"/>
    <col min="18" max="18" width="7.8515625" style="43" customWidth="1"/>
    <col min="19" max="16384" width="9.140625" style="43" customWidth="1"/>
  </cols>
  <sheetData>
    <row r="1" spans="11:18" ht="15.75">
      <c r="K1" s="7"/>
      <c r="L1" s="7"/>
      <c r="M1" s="7"/>
      <c r="N1" s="55" t="s">
        <v>49</v>
      </c>
      <c r="O1" s="56"/>
      <c r="P1" s="56"/>
      <c r="Q1" s="56"/>
      <c r="R1" s="56"/>
    </row>
    <row r="2" spans="11:18" ht="12.75" customHeight="1">
      <c r="K2" s="7"/>
      <c r="L2" s="57"/>
      <c r="M2" s="57"/>
      <c r="N2" s="55" t="s">
        <v>50</v>
      </c>
      <c r="O2" s="56"/>
      <c r="P2" s="56"/>
      <c r="Q2" s="56"/>
      <c r="R2" s="56"/>
    </row>
    <row r="3" spans="11:18" ht="12" customHeight="1">
      <c r="K3" s="6"/>
      <c r="L3" s="6"/>
      <c r="M3" s="6"/>
      <c r="N3" s="55" t="s">
        <v>64</v>
      </c>
      <c r="O3" s="56"/>
      <c r="P3" s="56"/>
      <c r="Q3" s="56"/>
      <c r="R3" s="56"/>
    </row>
    <row r="4" spans="11:18" ht="10.5" customHeight="1">
      <c r="K4" s="7"/>
      <c r="L4" s="57"/>
      <c r="M4" s="57"/>
      <c r="N4" s="59" t="s">
        <v>62</v>
      </c>
      <c r="O4" s="56"/>
      <c r="P4" s="56"/>
      <c r="Q4" s="56"/>
      <c r="R4" s="56"/>
    </row>
    <row r="5" spans="14:18" ht="8.25" customHeight="1">
      <c r="N5" s="55" t="s">
        <v>60</v>
      </c>
      <c r="O5" s="55"/>
      <c r="P5" s="55"/>
      <c r="Q5" s="55"/>
      <c r="R5" s="55"/>
    </row>
    <row r="6" ht="6.75" customHeight="1"/>
    <row r="7" spans="1:18" ht="15.75">
      <c r="A7" s="77" t="s">
        <v>63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3" ht="19.5" customHeight="1">
      <c r="A8" s="1"/>
      <c r="B8" s="1"/>
      <c r="C8" s="1"/>
      <c r="D8" s="1"/>
      <c r="E8" s="1"/>
      <c r="F8" s="4"/>
      <c r="G8" s="57" t="s">
        <v>84</v>
      </c>
      <c r="H8" s="57"/>
      <c r="I8" s="58"/>
      <c r="J8" s="58"/>
      <c r="K8" s="4"/>
      <c r="L8" s="4"/>
      <c r="M8" s="1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60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2"/>
      <c r="P10" s="62"/>
      <c r="Q10" s="62"/>
      <c r="R10" s="63"/>
    </row>
    <row r="11" spans="1:18" ht="59.25" customHeight="1">
      <c r="A11" s="64" t="s">
        <v>76</v>
      </c>
      <c r="B11" s="64" t="s">
        <v>43</v>
      </c>
      <c r="C11" s="64" t="s">
        <v>45</v>
      </c>
      <c r="D11" s="64" t="s">
        <v>24</v>
      </c>
      <c r="E11" s="64" t="s">
        <v>25</v>
      </c>
      <c r="F11" s="64" t="s">
        <v>56</v>
      </c>
      <c r="G11" s="64" t="s">
        <v>47</v>
      </c>
      <c r="H11" s="64" t="s">
        <v>46</v>
      </c>
      <c r="I11" s="64" t="s">
        <v>26</v>
      </c>
      <c r="J11" s="89" t="s">
        <v>44</v>
      </c>
      <c r="K11" s="64" t="s">
        <v>48</v>
      </c>
      <c r="L11" s="64" t="s">
        <v>13</v>
      </c>
      <c r="M11" s="87" t="s">
        <v>2</v>
      </c>
      <c r="N11" s="88"/>
      <c r="O11" s="87" t="s">
        <v>4</v>
      </c>
      <c r="P11" s="88"/>
      <c r="Q11" s="64" t="s">
        <v>27</v>
      </c>
      <c r="R11" s="64" t="s">
        <v>52</v>
      </c>
    </row>
    <row r="12" spans="1:18" ht="111.75" customHeight="1">
      <c r="A12" s="65"/>
      <c r="B12" s="65"/>
      <c r="C12" s="65"/>
      <c r="D12" s="65"/>
      <c r="E12" s="65"/>
      <c r="F12" s="65"/>
      <c r="G12" s="65"/>
      <c r="H12" s="65"/>
      <c r="I12" s="65"/>
      <c r="J12" s="90"/>
      <c r="K12" s="65"/>
      <c r="L12" s="65"/>
      <c r="M12" s="12" t="s">
        <v>51</v>
      </c>
      <c r="N12" s="12" t="s">
        <v>3</v>
      </c>
      <c r="O12" s="12" t="s">
        <v>57</v>
      </c>
      <c r="P12" s="12" t="s">
        <v>58</v>
      </c>
      <c r="Q12" s="64"/>
      <c r="R12" s="64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9" t="s">
        <v>75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2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66" t="s">
        <v>71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68"/>
      <c r="P19" s="68"/>
      <c r="Q19" s="68"/>
      <c r="R19" s="69"/>
    </row>
    <row r="20" spans="1:18" ht="38.25" customHeight="1">
      <c r="A20" s="64" t="s">
        <v>76</v>
      </c>
      <c r="B20" s="70" t="s">
        <v>21</v>
      </c>
      <c r="C20" s="70" t="s">
        <v>23</v>
      </c>
      <c r="D20" s="70" t="s">
        <v>31</v>
      </c>
      <c r="E20" s="70" t="s">
        <v>22</v>
      </c>
      <c r="F20" s="70" t="s">
        <v>38</v>
      </c>
      <c r="G20" s="70" t="s">
        <v>5</v>
      </c>
      <c r="H20" s="70"/>
      <c r="I20" s="72" t="s">
        <v>28</v>
      </c>
      <c r="J20" s="73"/>
      <c r="K20" s="74"/>
      <c r="L20" s="70" t="s">
        <v>8</v>
      </c>
      <c r="M20" s="70"/>
      <c r="N20" s="70"/>
      <c r="O20" s="72" t="s">
        <v>20</v>
      </c>
      <c r="P20" s="73"/>
      <c r="Q20" s="74"/>
      <c r="R20" s="70" t="s">
        <v>19</v>
      </c>
    </row>
    <row r="21" spans="1:18" ht="63" customHeight="1">
      <c r="A21" s="65"/>
      <c r="B21" s="70"/>
      <c r="C21" s="70"/>
      <c r="D21" s="71"/>
      <c r="E21" s="70"/>
      <c r="F21" s="7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>
      <c r="A24" s="22"/>
      <c r="B24" s="23"/>
      <c r="C24" s="23"/>
      <c r="D24" s="24"/>
      <c r="E24" s="25"/>
      <c r="F24" s="26"/>
      <c r="G24" s="27"/>
      <c r="H24" s="28"/>
      <c r="I24" s="28"/>
      <c r="J24" s="29"/>
      <c r="K24" s="29"/>
      <c r="L24" s="28"/>
      <c r="M24" s="29"/>
      <c r="N24" s="29"/>
      <c r="O24" s="28"/>
      <c r="P24" s="15"/>
      <c r="Q24" s="15"/>
      <c r="R24" s="2">
        <v>0</v>
      </c>
    </row>
    <row r="25" spans="1:18" s="44" customFormat="1" ht="67.5" customHeight="1">
      <c r="A25" s="37" t="s">
        <v>80</v>
      </c>
      <c r="B25" s="23" t="s">
        <v>85</v>
      </c>
      <c r="C25" s="23" t="s">
        <v>78</v>
      </c>
      <c r="D25" s="24">
        <v>9000000</v>
      </c>
      <c r="E25" s="25">
        <v>0.095333333</v>
      </c>
      <c r="F25" s="26"/>
      <c r="G25" s="27">
        <v>43985</v>
      </c>
      <c r="H25" s="24">
        <v>9000000</v>
      </c>
      <c r="I25" s="24">
        <v>0</v>
      </c>
      <c r="J25" s="38">
        <v>0</v>
      </c>
      <c r="K25" s="38">
        <f>I25+J25</f>
        <v>0</v>
      </c>
      <c r="L25" s="38">
        <v>0</v>
      </c>
      <c r="M25" s="41">
        <v>0</v>
      </c>
      <c r="N25" s="38">
        <f>L25+M25</f>
        <v>0</v>
      </c>
      <c r="O25" s="24">
        <f>H25-L25</f>
        <v>9000000</v>
      </c>
      <c r="P25" s="39">
        <v>858000</v>
      </c>
      <c r="Q25" s="39">
        <f>O25+P25</f>
        <v>9858000</v>
      </c>
      <c r="R25" s="19"/>
    </row>
    <row r="26" spans="1:18" s="44" customFormat="1" ht="67.5" customHeight="1">
      <c r="A26" s="37" t="s">
        <v>81</v>
      </c>
      <c r="B26" s="23" t="s">
        <v>82</v>
      </c>
      <c r="C26" s="23" t="s">
        <v>78</v>
      </c>
      <c r="D26" s="24">
        <v>11000000</v>
      </c>
      <c r="E26" s="25">
        <v>0.090364</v>
      </c>
      <c r="F26" s="26"/>
      <c r="G26" s="27">
        <v>43629</v>
      </c>
      <c r="H26" s="24">
        <v>11000000</v>
      </c>
      <c r="I26" s="24">
        <v>11000000</v>
      </c>
      <c r="J26" s="38">
        <f>994004-462960.78</f>
        <v>531043.22</v>
      </c>
      <c r="K26" s="38">
        <f>I26+J26</f>
        <v>11531043.22</v>
      </c>
      <c r="L26" s="38">
        <f>1000000+1000000+9000000</f>
        <v>11000000</v>
      </c>
      <c r="M26" s="38">
        <f>84422.26+81969.53+70612.3+68884.03+66661.97+79994.36</f>
        <v>452544.44999999995</v>
      </c>
      <c r="N26" s="38">
        <f>L26+M26</f>
        <v>11452544.45</v>
      </c>
      <c r="O26" s="24">
        <f>H26-L26</f>
        <v>0</v>
      </c>
      <c r="P26" s="39">
        <v>0</v>
      </c>
      <c r="Q26" s="39">
        <v>0</v>
      </c>
      <c r="R26" s="19"/>
    </row>
    <row r="27" spans="1:18" ht="24" customHeight="1">
      <c r="A27" s="22" t="s">
        <v>1</v>
      </c>
      <c r="B27" s="18"/>
      <c r="C27" s="18"/>
      <c r="D27" s="17">
        <f>D25+D26</f>
        <v>20000000</v>
      </c>
      <c r="E27" s="20"/>
      <c r="F27" s="19"/>
      <c r="G27" s="45"/>
      <c r="H27" s="14">
        <f>H25+H26</f>
        <v>20000000</v>
      </c>
      <c r="I27" s="14">
        <f aca="true" t="shared" si="0" ref="I27:Q27">I25+I26</f>
        <v>11000000</v>
      </c>
      <c r="J27" s="15">
        <f t="shared" si="0"/>
        <v>531043.22</v>
      </c>
      <c r="K27" s="15">
        <f t="shared" si="0"/>
        <v>11531043.22</v>
      </c>
      <c r="L27" s="15">
        <f>L25+L26</f>
        <v>11000000</v>
      </c>
      <c r="M27" s="15">
        <f t="shared" si="0"/>
        <v>452544.44999999995</v>
      </c>
      <c r="N27" s="15">
        <f t="shared" si="0"/>
        <v>11452544.45</v>
      </c>
      <c r="O27" s="14">
        <f t="shared" si="0"/>
        <v>9000000</v>
      </c>
      <c r="P27" s="15">
        <f t="shared" si="0"/>
        <v>858000</v>
      </c>
      <c r="Q27" s="15">
        <f t="shared" si="0"/>
        <v>9858000</v>
      </c>
      <c r="R27" s="14">
        <f>R23+R24</f>
        <v>0</v>
      </c>
    </row>
    <row r="28" spans="1:18" ht="41.25" customHeight="1">
      <c r="A28" s="66" t="s">
        <v>72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8"/>
      <c r="R28" s="69"/>
    </row>
    <row r="29" spans="1:18" ht="42.75" customHeight="1">
      <c r="A29" s="64" t="s">
        <v>76</v>
      </c>
      <c r="B29" s="70" t="s">
        <v>21</v>
      </c>
      <c r="C29" s="70" t="s">
        <v>23</v>
      </c>
      <c r="D29" s="70" t="s">
        <v>31</v>
      </c>
      <c r="E29" s="70" t="s">
        <v>22</v>
      </c>
      <c r="F29" s="70" t="s">
        <v>38</v>
      </c>
      <c r="G29" s="70" t="s">
        <v>5</v>
      </c>
      <c r="H29" s="70"/>
      <c r="I29" s="72" t="s">
        <v>28</v>
      </c>
      <c r="J29" s="73"/>
      <c r="K29" s="74"/>
      <c r="L29" s="70" t="s">
        <v>8</v>
      </c>
      <c r="M29" s="70"/>
      <c r="N29" s="70"/>
      <c r="O29" s="72" t="s">
        <v>20</v>
      </c>
      <c r="P29" s="73"/>
      <c r="Q29" s="74"/>
      <c r="R29" s="70" t="s">
        <v>19</v>
      </c>
    </row>
    <row r="30" spans="1:18" ht="93" customHeight="1">
      <c r="A30" s="65"/>
      <c r="B30" s="70"/>
      <c r="C30" s="70"/>
      <c r="D30" s="71"/>
      <c r="E30" s="70"/>
      <c r="F30" s="70"/>
      <c r="G30" s="5" t="s">
        <v>6</v>
      </c>
      <c r="H30" s="5" t="s">
        <v>7</v>
      </c>
      <c r="I30" s="5" t="s">
        <v>32</v>
      </c>
      <c r="J30" s="5" t="s">
        <v>59</v>
      </c>
      <c r="K30" s="5" t="s">
        <v>33</v>
      </c>
      <c r="L30" s="5" t="s">
        <v>32</v>
      </c>
      <c r="M30" s="5" t="s">
        <v>34</v>
      </c>
      <c r="N30" s="5" t="s">
        <v>39</v>
      </c>
      <c r="O30" s="5" t="s">
        <v>32</v>
      </c>
      <c r="P30" s="5" t="s">
        <v>30</v>
      </c>
      <c r="Q30" s="5" t="s">
        <v>33</v>
      </c>
      <c r="R30" s="70"/>
    </row>
    <row r="31" spans="1:18" ht="12.7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Q31" s="8">
        <v>17</v>
      </c>
      <c r="R31" s="8">
        <v>18</v>
      </c>
    </row>
    <row r="32" spans="1:18" s="16" customFormat="1" ht="63.75">
      <c r="A32" s="21" t="s">
        <v>74</v>
      </c>
      <c r="B32" s="30" t="s">
        <v>69</v>
      </c>
      <c r="C32" s="30" t="s">
        <v>67</v>
      </c>
      <c r="D32" s="32">
        <v>8400000</v>
      </c>
      <c r="E32" s="40">
        <v>0.03625</v>
      </c>
      <c r="F32" s="30" t="s">
        <v>77</v>
      </c>
      <c r="G32" s="46">
        <v>42731</v>
      </c>
      <c r="H32" s="47">
        <v>8400000</v>
      </c>
      <c r="I32" s="32">
        <v>7140000</v>
      </c>
      <c r="J32" s="32">
        <f>1958015.94-419999.99-358724.99-275112.68</f>
        <v>904178.28</v>
      </c>
      <c r="K32" s="32">
        <f>I32+J32</f>
        <v>8044178.28</v>
      </c>
      <c r="L32" s="32">
        <v>0</v>
      </c>
      <c r="M32" s="48">
        <f>21922.34+20507.99+21922.34+21215.16+21922.34+21215.16</f>
        <v>128705.33</v>
      </c>
      <c r="N32" s="48">
        <f>L32+M32</f>
        <v>128705.33</v>
      </c>
      <c r="O32" s="32">
        <f>I32-L32</f>
        <v>7140000</v>
      </c>
      <c r="P32" s="48">
        <f>J32-M32</f>
        <v>775472.9500000001</v>
      </c>
      <c r="Q32" s="48">
        <f>P32+O32</f>
        <v>7915472.95</v>
      </c>
      <c r="R32" s="34">
        <v>0</v>
      </c>
    </row>
    <row r="33" spans="1:18" ht="20.25" customHeight="1">
      <c r="A33" s="2" t="s">
        <v>1</v>
      </c>
      <c r="B33" s="2"/>
      <c r="C33" s="2"/>
      <c r="D33" s="31">
        <f>+D32</f>
        <v>8400000</v>
      </c>
      <c r="E33" s="33"/>
      <c r="F33" s="2"/>
      <c r="G33" s="2"/>
      <c r="H33" s="31">
        <f>H32</f>
        <v>8400000</v>
      </c>
      <c r="I33" s="31">
        <f>I32</f>
        <v>7140000</v>
      </c>
      <c r="J33" s="31">
        <f aca="true" t="shared" si="1" ref="J33:Q33">J32</f>
        <v>904178.28</v>
      </c>
      <c r="K33" s="31">
        <f t="shared" si="1"/>
        <v>8044178.28</v>
      </c>
      <c r="L33" s="31">
        <f>L32</f>
        <v>0</v>
      </c>
      <c r="M33" s="49">
        <f t="shared" si="1"/>
        <v>128705.33</v>
      </c>
      <c r="N33" s="49">
        <f t="shared" si="1"/>
        <v>128705.33</v>
      </c>
      <c r="O33" s="31">
        <f t="shared" si="1"/>
        <v>7140000</v>
      </c>
      <c r="P33" s="49">
        <f t="shared" si="1"/>
        <v>775472.9500000001</v>
      </c>
      <c r="Q33" s="49">
        <f t="shared" si="1"/>
        <v>7915472.95</v>
      </c>
      <c r="R33" s="33">
        <v>0</v>
      </c>
    </row>
    <row r="34" spans="1:18" ht="33" customHeight="1">
      <c r="A34" s="60" t="s">
        <v>65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62"/>
      <c r="Q34" s="62"/>
      <c r="R34" s="63"/>
    </row>
    <row r="35" spans="1:18" ht="27" customHeight="1">
      <c r="A35" s="64" t="s">
        <v>76</v>
      </c>
      <c r="B35" s="70" t="s">
        <v>10</v>
      </c>
      <c r="C35" s="70" t="s">
        <v>11</v>
      </c>
      <c r="D35" s="70" t="s">
        <v>12</v>
      </c>
      <c r="E35" s="70" t="s">
        <v>13</v>
      </c>
      <c r="F35" s="70" t="s">
        <v>14</v>
      </c>
      <c r="G35" s="70" t="s">
        <v>41</v>
      </c>
      <c r="H35" s="70" t="s">
        <v>54</v>
      </c>
      <c r="I35" s="70" t="s">
        <v>53</v>
      </c>
      <c r="J35" s="70" t="s">
        <v>55</v>
      </c>
      <c r="K35" s="70" t="s">
        <v>15</v>
      </c>
      <c r="L35" s="70" t="s">
        <v>16</v>
      </c>
      <c r="M35" s="70" t="s">
        <v>17</v>
      </c>
      <c r="N35" s="72" t="s">
        <v>9</v>
      </c>
      <c r="O35" s="85"/>
      <c r="P35" s="86"/>
      <c r="Q35" s="70" t="s">
        <v>40</v>
      </c>
      <c r="R35" s="70" t="s">
        <v>42</v>
      </c>
    </row>
    <row r="36" spans="1:18" ht="117.75" customHeight="1">
      <c r="A36" s="6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5" t="s">
        <v>6</v>
      </c>
      <c r="O36" s="5" t="s">
        <v>7</v>
      </c>
      <c r="P36" s="5" t="s">
        <v>18</v>
      </c>
      <c r="Q36" s="70"/>
      <c r="R36" s="70"/>
    </row>
    <row r="37" spans="1:18" ht="12.7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  <c r="L37" s="8">
        <v>12</v>
      </c>
      <c r="M37" s="8">
        <v>13</v>
      </c>
      <c r="N37" s="8">
        <v>14</v>
      </c>
      <c r="O37" s="8">
        <v>15</v>
      </c>
      <c r="P37" s="8">
        <v>16</v>
      </c>
      <c r="Q37" s="8">
        <v>17</v>
      </c>
      <c r="R37" s="8">
        <v>18</v>
      </c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0"/>
      <c r="O38" s="50"/>
      <c r="P38" s="50"/>
      <c r="Q38" s="50"/>
      <c r="R38" s="50"/>
    </row>
    <row r="39" spans="1:18" ht="12.75">
      <c r="A39" s="2" t="s">
        <v>1</v>
      </c>
      <c r="B39" s="2"/>
      <c r="C39" s="2"/>
      <c r="D39" s="2"/>
      <c r="E39" s="2"/>
      <c r="F39" s="2">
        <v>0</v>
      </c>
      <c r="G39" s="2"/>
      <c r="H39" s="2">
        <v>0</v>
      </c>
      <c r="I39" s="2"/>
      <c r="J39" s="2"/>
      <c r="K39" s="2"/>
      <c r="L39" s="2"/>
      <c r="M39" s="2"/>
      <c r="N39" s="50"/>
      <c r="O39" s="50">
        <v>0</v>
      </c>
      <c r="P39" s="50"/>
      <c r="Q39" s="50">
        <v>0</v>
      </c>
      <c r="R39" s="50">
        <v>0</v>
      </c>
    </row>
    <row r="41" spans="2:13" ht="15.75">
      <c r="B41" s="7" t="s">
        <v>83</v>
      </c>
      <c r="C41" s="1"/>
      <c r="D41" s="1"/>
      <c r="E41" s="3"/>
      <c r="F41" s="3"/>
      <c r="G41" s="3"/>
      <c r="H41" s="3"/>
      <c r="I41" s="3"/>
      <c r="J41" s="36" t="s">
        <v>79</v>
      </c>
      <c r="K41" s="3"/>
      <c r="L41" s="3"/>
      <c r="M41" s="42"/>
    </row>
    <row r="42" spans="1:13" ht="15.75">
      <c r="A42" s="83" t="s">
        <v>66</v>
      </c>
      <c r="B42" s="83"/>
      <c r="C42" s="83"/>
      <c r="D42" s="83"/>
      <c r="E42" s="84"/>
      <c r="M42" s="51"/>
    </row>
    <row r="43" spans="2:13" ht="15.75">
      <c r="B43" s="57" t="s">
        <v>35</v>
      </c>
      <c r="C43" s="57"/>
      <c r="D43" s="35">
        <v>18140000</v>
      </c>
      <c r="E43" s="7" t="s">
        <v>0</v>
      </c>
      <c r="M43" s="51"/>
    </row>
    <row r="44" spans="2:13" ht="15.75">
      <c r="B44" s="7" t="s">
        <v>36</v>
      </c>
      <c r="C44" s="7"/>
      <c r="D44" s="52">
        <f>O27+O33</f>
        <v>16140000</v>
      </c>
      <c r="E44" s="7" t="s">
        <v>0</v>
      </c>
      <c r="M44" s="51"/>
    </row>
    <row r="45" spans="2:13" ht="15.75">
      <c r="B45" s="7"/>
      <c r="C45" s="7"/>
      <c r="D45" s="53"/>
      <c r="E45" s="7"/>
      <c r="M45" s="51"/>
    </row>
    <row r="46" spans="2:5" ht="15.75">
      <c r="B46" s="54">
        <v>44013</v>
      </c>
      <c r="C46" s="7"/>
      <c r="D46" s="53"/>
      <c r="E46" s="7"/>
    </row>
  </sheetData>
  <sheetProtection/>
  <mergeCells count="70">
    <mergeCell ref="O11:P11"/>
    <mergeCell ref="M11:N11"/>
    <mergeCell ref="I11:I12"/>
    <mergeCell ref="J11:J12"/>
    <mergeCell ref="K11:K12"/>
    <mergeCell ref="L11:L12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D20:D21"/>
    <mergeCell ref="I20:K20"/>
    <mergeCell ref="L20:N20"/>
    <mergeCell ref="I35:I36"/>
    <mergeCell ref="J35:J36"/>
    <mergeCell ref="K35:K36"/>
    <mergeCell ref="I29:K29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N1:R1"/>
    <mergeCell ref="G8:J8"/>
    <mergeCell ref="L2:M2"/>
    <mergeCell ref="L4:M4"/>
    <mergeCell ref="N4:R4"/>
    <mergeCell ref="N3:R3"/>
    <mergeCell ref="N2:R2"/>
    <mergeCell ref="N5:R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2020-07-03T00:12:20Z</cp:lastPrinted>
  <dcterms:created xsi:type="dcterms:W3CDTF">1996-10-08T23:32:33Z</dcterms:created>
  <dcterms:modified xsi:type="dcterms:W3CDTF">2020-07-29T01:41:58Z</dcterms:modified>
  <cp:category/>
  <cp:version/>
  <cp:contentType/>
  <cp:contentStatus/>
</cp:coreProperties>
</file>